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31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2" i="1"/>
  <c r="C32"/>
  <c r="D32"/>
  <c r="G5"/>
  <c r="J5"/>
  <c r="B37"/>
  <c r="D37"/>
  <c r="C37"/>
  <c r="E37"/>
  <c r="H26"/>
  <c r="I26"/>
  <c r="J26"/>
  <c r="D26"/>
  <c r="C26"/>
  <c r="B26"/>
  <c r="G15"/>
  <c r="F15"/>
  <c r="B15"/>
  <c r="C15" s="1"/>
  <c r="J21"/>
  <c r="I21"/>
  <c r="H21"/>
  <c r="C21"/>
  <c r="B21"/>
  <c r="E32"/>
  <c r="D21"/>
  <c r="G10"/>
  <c r="F10"/>
  <c r="B10"/>
  <c r="C10" s="1"/>
  <c r="D24"/>
  <c r="D25" s="1"/>
  <c r="D19"/>
  <c r="D20" s="1"/>
  <c r="C24"/>
  <c r="C25" s="1"/>
  <c r="C19"/>
  <c r="C20" s="1"/>
  <c r="I24"/>
  <c r="I25" s="1"/>
  <c r="I19"/>
  <c r="I20" s="1"/>
  <c r="B24"/>
  <c r="B25" s="1"/>
  <c r="B19"/>
  <c r="B20" s="1"/>
  <c r="J24"/>
  <c r="J25" s="1"/>
  <c r="J19"/>
  <c r="J20" s="1"/>
  <c r="H7"/>
  <c r="B13"/>
  <c r="C14" s="1"/>
  <c r="B8"/>
  <c r="B9" s="1"/>
  <c r="C7"/>
  <c r="G13"/>
  <c r="G14" s="1"/>
  <c r="F13"/>
  <c r="F14" s="1"/>
  <c r="G8"/>
  <c r="G9" s="1"/>
  <c r="F8"/>
  <c r="F9" s="1"/>
  <c r="E18"/>
  <c r="K18"/>
  <c r="H19"/>
  <c r="H20" s="1"/>
  <c r="H24"/>
  <c r="H25" s="1"/>
  <c r="F34"/>
  <c r="F29"/>
  <c r="E30"/>
  <c r="E31" s="1"/>
  <c r="D30"/>
  <c r="D31" s="1"/>
  <c r="C30"/>
  <c r="C31" s="1"/>
  <c r="B30"/>
  <c r="B31" s="1"/>
  <c r="E35"/>
  <c r="E36" s="1"/>
  <c r="D35"/>
  <c r="D36" s="1"/>
  <c r="C35"/>
  <c r="C36" s="1"/>
  <c r="B35"/>
  <c r="B36" s="1"/>
  <c r="E25" l="1"/>
  <c r="F37"/>
  <c r="B14"/>
  <c r="K21"/>
  <c r="E21"/>
  <c r="F32"/>
  <c r="C9"/>
  <c r="E26"/>
  <c r="K26"/>
  <c r="H15"/>
  <c r="K25"/>
  <c r="H10"/>
  <c r="K20"/>
  <c r="H14"/>
  <c r="H9"/>
  <c r="E20"/>
  <c r="F36"/>
  <c r="F31"/>
</calcChain>
</file>

<file path=xl/sharedStrings.xml><?xml version="1.0" encoding="utf-8"?>
<sst xmlns="http://schemas.openxmlformats.org/spreadsheetml/2006/main" count="96" uniqueCount="22">
  <si>
    <t xml:space="preserve">Trade Entry </t>
  </si>
  <si>
    <t>Long</t>
  </si>
  <si>
    <t>Exit 1</t>
  </si>
  <si>
    <t>Exit 2</t>
  </si>
  <si>
    <t>Exit 3</t>
  </si>
  <si>
    <t xml:space="preserve">Long </t>
  </si>
  <si>
    <t>Short</t>
  </si>
  <si>
    <t>&lt;-- Enter here</t>
  </si>
  <si>
    <t>Total Lots</t>
  </si>
  <si>
    <t>Exit4</t>
  </si>
  <si>
    <t>Profit</t>
  </si>
  <si>
    <t>Stop Loss</t>
  </si>
  <si>
    <t>Use this value</t>
  </si>
  <si>
    <t>Brokerage</t>
  </si>
  <si>
    <t>Current Price Long</t>
  </si>
  <si>
    <t>Current Price Short</t>
  </si>
  <si>
    <t>(For NF=3, for MNF = 5)</t>
  </si>
  <si>
    <t>CP</t>
  </si>
  <si>
    <t>Exit</t>
  </si>
  <si>
    <t>Max Profit</t>
  </si>
  <si>
    <t>Profit Now</t>
  </si>
  <si>
    <t>Trade Scaling Calculator for Nifty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</si>
</sst>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2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0" borderId="8" xfId="0" applyBorder="1"/>
    <xf numFmtId="0" fontId="0" fillId="0" borderId="10" xfId="0" applyBorder="1"/>
    <xf numFmtId="0" fontId="4" fillId="0" borderId="7" xfId="0" applyFont="1" applyBorder="1"/>
    <xf numFmtId="0" fontId="1" fillId="0" borderId="3" xfId="0" applyFont="1" applyBorder="1" applyAlignment="1">
      <alignment horizontal="right"/>
    </xf>
    <xf numFmtId="0" fontId="4" fillId="0" borderId="12" xfId="0" applyFont="1" applyBorder="1"/>
    <xf numFmtId="0" fontId="0" fillId="0" borderId="23" xfId="0" applyBorder="1"/>
    <xf numFmtId="0" fontId="4" fillId="0" borderId="23" xfId="0" applyFont="1" applyBorder="1"/>
    <xf numFmtId="0" fontId="2" fillId="0" borderId="23" xfId="0" applyFont="1" applyBorder="1"/>
    <xf numFmtId="0" fontId="0" fillId="0" borderId="24" xfId="0" applyBorder="1"/>
    <xf numFmtId="0" fontId="0" fillId="8" borderId="13" xfId="0" applyFill="1" applyBorder="1"/>
    <xf numFmtId="0" fontId="4" fillId="0" borderId="0" xfId="0" applyFont="1" applyBorder="1"/>
    <xf numFmtId="0" fontId="0" fillId="0" borderId="25" xfId="0" applyBorder="1"/>
    <xf numFmtId="0" fontId="1" fillId="2" borderId="16" xfId="0" applyFont="1" applyFill="1" applyBorder="1" applyProtection="1">
      <protection hidden="1"/>
    </xf>
    <xf numFmtId="0" fontId="0" fillId="2" borderId="14" xfId="0" applyFill="1" applyBorder="1" applyAlignment="1" applyProtection="1">
      <alignment horizontal="right"/>
      <protection hidden="1"/>
    </xf>
    <xf numFmtId="0" fontId="0" fillId="2" borderId="6" xfId="0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2" borderId="5" xfId="0" applyFill="1" applyBorder="1" applyAlignment="1" applyProtection="1">
      <alignment horizontal="right"/>
      <protection hidden="1"/>
    </xf>
    <xf numFmtId="0" fontId="3" fillId="0" borderId="17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7" xfId="0" applyBorder="1" applyProtection="1">
      <protection hidden="1"/>
    </xf>
    <xf numFmtId="0" fontId="0" fillId="3" borderId="2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9" borderId="2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9" borderId="1" xfId="0" applyFill="1" applyBorder="1" applyProtection="1">
      <protection hidden="1"/>
    </xf>
    <xf numFmtId="0" fontId="1" fillId="5" borderId="17" xfId="0" applyFont="1" applyFill="1" applyBorder="1" applyProtection="1">
      <protection hidden="1"/>
    </xf>
    <xf numFmtId="0" fontId="0" fillId="5" borderId="2" xfId="0" applyFill="1" applyBorder="1" applyAlignment="1" applyProtection="1">
      <alignment horizontal="right"/>
      <protection hidden="1"/>
    </xf>
    <xf numFmtId="0" fontId="0" fillId="5" borderId="1" xfId="0" applyFill="1" applyBorder="1" applyAlignment="1" applyProtection="1">
      <alignment horizontal="right"/>
      <protection hidden="1"/>
    </xf>
    <xf numFmtId="0" fontId="0" fillId="0" borderId="18" xfId="0" applyBorder="1" applyProtection="1">
      <protection hidden="1"/>
    </xf>
    <xf numFmtId="0" fontId="0" fillId="9" borderId="15" xfId="0" applyFill="1" applyBorder="1" applyProtection="1">
      <protection hidden="1"/>
    </xf>
    <xf numFmtId="0" fontId="0" fillId="9" borderId="19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0" borderId="17" xfId="0" applyFont="1" applyBorder="1" applyProtection="1">
      <protection hidden="1"/>
    </xf>
    <xf numFmtId="0" fontId="0" fillId="10" borderId="2" xfId="0" applyFill="1" applyBorder="1" applyProtection="1">
      <protection hidden="1"/>
    </xf>
    <xf numFmtId="0" fontId="0" fillId="10" borderId="1" xfId="0" applyFill="1" applyBorder="1" applyProtection="1">
      <protection hidden="1"/>
    </xf>
    <xf numFmtId="0" fontId="0" fillId="5" borderId="11" xfId="0" applyFill="1" applyBorder="1" applyAlignment="1" applyProtection="1">
      <alignment horizontal="right"/>
      <protection hidden="1"/>
    </xf>
    <xf numFmtId="0" fontId="0" fillId="4" borderId="16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5" xfId="0" applyBorder="1" applyProtection="1">
      <protection hidden="1"/>
    </xf>
    <xf numFmtId="0" fontId="0" fillId="4" borderId="4" xfId="0" applyFill="1" applyBorder="1" applyProtection="1">
      <protection hidden="1"/>
    </xf>
    <xf numFmtId="0" fontId="0" fillId="9" borderId="1" xfId="0" applyFill="1" applyBorder="1"/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sqref="A1:O1"/>
    </sheetView>
  </sheetViews>
  <sheetFormatPr defaultRowHeight="15"/>
  <cols>
    <col min="1" max="1" width="11.42578125" bestFit="1" customWidth="1"/>
    <col min="5" max="5" width="10.7109375" customWidth="1"/>
    <col min="7" max="7" width="10.7109375" customWidth="1"/>
  </cols>
  <sheetData>
    <row r="1" spans="1:15" ht="19.5" thickBo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18.75">
      <c r="A2" s="3"/>
      <c r="B2" s="3"/>
      <c r="C2" s="10" t="s">
        <v>5</v>
      </c>
      <c r="D2" s="10" t="s">
        <v>6</v>
      </c>
      <c r="G2" s="11" t="s">
        <v>14</v>
      </c>
      <c r="H2" s="12"/>
      <c r="I2" s="12"/>
      <c r="J2" s="13" t="s">
        <v>15</v>
      </c>
      <c r="K2" s="12"/>
      <c r="L2" s="12"/>
      <c r="M2" s="14" t="s">
        <v>13</v>
      </c>
      <c r="N2" s="12"/>
      <c r="O2" s="15"/>
    </row>
    <row r="3" spans="1:15">
      <c r="A3" s="1" t="s">
        <v>0</v>
      </c>
      <c r="B3" s="1"/>
      <c r="C3" s="4"/>
      <c r="D3" s="5">
        <v>5052</v>
      </c>
      <c r="E3" t="s">
        <v>7</v>
      </c>
      <c r="G3" s="16"/>
      <c r="H3" s="2" t="s">
        <v>7</v>
      </c>
      <c r="I3" s="2"/>
      <c r="J3" s="6">
        <v>4956</v>
      </c>
      <c r="K3" s="2" t="s">
        <v>7</v>
      </c>
      <c r="L3" s="2"/>
      <c r="M3" s="50">
        <v>3</v>
      </c>
      <c r="N3" s="2"/>
      <c r="O3" s="7"/>
    </row>
    <row r="4" spans="1:15" ht="19.5" thickBot="1">
      <c r="A4" s="1"/>
      <c r="B4" s="1"/>
      <c r="C4" s="1"/>
      <c r="D4" s="1"/>
      <c r="G4" s="9"/>
      <c r="H4" s="2"/>
      <c r="I4" s="2"/>
      <c r="J4" s="17" t="s">
        <v>11</v>
      </c>
      <c r="K4" s="2"/>
      <c r="L4" s="2"/>
      <c r="M4" s="2" t="s">
        <v>16</v>
      </c>
      <c r="N4" s="2"/>
      <c r="O4" s="7"/>
    </row>
    <row r="5" spans="1:15" ht="15.75" thickBot="1">
      <c r="G5" s="46" t="str">
        <f>IF(G3-C3&lt;-10,C3-10,IF(AND($G$3&gt;0,$G$3-C3&lt;10),C3-10,IF(AND($G$3 &gt;0,G3-C3&lt;15),$C$3,IF(G3&gt;0,C3+M3,""))))</f>
        <v/>
      </c>
      <c r="H5" s="47" t="s">
        <v>12</v>
      </c>
      <c r="I5" s="48"/>
      <c r="J5" s="49">
        <f>IF(J3-D3&lt;-10,D3+10,IF(AND($J$3&gt;0,D3-J3&lt;10),D3+10,IF(AND($J$3 &gt;0,D3-J3&lt;15),$D$3,IF(J3&gt;0,D3-M3,""))))</f>
        <v>5062</v>
      </c>
      <c r="K5" s="18" t="s">
        <v>12</v>
      </c>
      <c r="L5" s="18"/>
      <c r="M5" s="18"/>
      <c r="N5" s="18"/>
      <c r="O5" s="8"/>
    </row>
    <row r="6" spans="1:15" ht="18.75">
      <c r="A6" s="19" t="s">
        <v>1</v>
      </c>
      <c r="B6" s="20" t="s">
        <v>2</v>
      </c>
      <c r="C6" s="21" t="s">
        <v>8</v>
      </c>
      <c r="D6" s="22"/>
      <c r="E6" s="19" t="s">
        <v>1</v>
      </c>
      <c r="F6" s="20" t="s">
        <v>2</v>
      </c>
      <c r="G6" s="23" t="s">
        <v>3</v>
      </c>
      <c r="H6" s="21" t="s">
        <v>8</v>
      </c>
      <c r="I6" s="22"/>
      <c r="J6" s="22"/>
      <c r="K6" s="22"/>
    </row>
    <row r="7" spans="1:15" ht="26.25">
      <c r="A7" s="24">
        <v>1</v>
      </c>
      <c r="B7" s="25">
        <v>1</v>
      </c>
      <c r="C7" s="26">
        <f>SUM(B7:B7)</f>
        <v>1</v>
      </c>
      <c r="D7" s="22"/>
      <c r="E7" s="24">
        <v>2</v>
      </c>
      <c r="F7" s="25">
        <v>1</v>
      </c>
      <c r="G7" s="27">
        <v>1</v>
      </c>
      <c r="H7" s="26">
        <f>SUM(F7:G7)</f>
        <v>2</v>
      </c>
      <c r="I7" s="22"/>
      <c r="J7" s="22"/>
      <c r="K7" s="22"/>
    </row>
    <row r="8" spans="1:15">
      <c r="A8" s="28" t="s">
        <v>18</v>
      </c>
      <c r="B8" s="29" t="str">
        <f>IF($C$3&gt;0,$C$3+20,"")</f>
        <v/>
      </c>
      <c r="C8" s="30" t="s">
        <v>10</v>
      </c>
      <c r="D8" s="22"/>
      <c r="E8" s="28" t="s">
        <v>18</v>
      </c>
      <c r="F8" s="29" t="str">
        <f>IF($C$3&gt;0,$C$3+20,"")</f>
        <v/>
      </c>
      <c r="G8" s="31" t="str">
        <f>IF($C$3&gt;0,$C$3+30,"")</f>
        <v/>
      </c>
      <c r="H8" s="30" t="s">
        <v>10</v>
      </c>
      <c r="I8" s="22"/>
      <c r="J8" s="22"/>
      <c r="K8" s="22"/>
    </row>
    <row r="9" spans="1:15">
      <c r="A9" s="28" t="s">
        <v>19</v>
      </c>
      <c r="B9" s="27" t="str">
        <f>IF($C$3&gt;0,(B8-$C$3)*B7,"")</f>
        <v/>
      </c>
      <c r="C9" s="26" t="str">
        <f>IF($C$3&gt;0,SUM(B9:B9),"")</f>
        <v/>
      </c>
      <c r="D9" s="22"/>
      <c r="E9" s="28" t="s">
        <v>19</v>
      </c>
      <c r="F9" s="27" t="str">
        <f>IF($C$3&gt;0,(F8-$C$3)*F7,"")</f>
        <v/>
      </c>
      <c r="G9" s="27" t="str">
        <f>IF($C$3&gt;0,(G8-$C$3)*G7,"")</f>
        <v/>
      </c>
      <c r="H9" s="26" t="str">
        <f>IF($C$3&gt;0,SUM(F9:G9),"")</f>
        <v/>
      </c>
      <c r="I9" s="22"/>
      <c r="J9" s="22"/>
      <c r="K9" s="22"/>
    </row>
    <row r="10" spans="1:15">
      <c r="A10" s="28" t="s">
        <v>20</v>
      </c>
      <c r="B10" s="32" t="str">
        <f>IF(AND($C$3&gt;0,$G$3&gt;0),IF($G$3-$C$3&lt;=20,($G$3-$C$3)*B7,20*B7),"")</f>
        <v/>
      </c>
      <c r="C10" s="33" t="str">
        <f>IF($C$3&gt;0,SUM(B10:B10),"")</f>
        <v/>
      </c>
      <c r="D10" s="22"/>
      <c r="E10" s="28" t="s">
        <v>20</v>
      </c>
      <c r="F10" s="32" t="str">
        <f>IF(AND($C$3&gt;0,$G$3&gt;0),IF($G$3-$C$3&lt;=20,($G$3-$C$3)*F7,20*F7),"")</f>
        <v/>
      </c>
      <c r="G10" s="34" t="str">
        <f>IF(AND($C$3&gt;0,$G$3&gt;0),IF($G$3-$C$3&lt;=30,($G$3-$C$3)*G7,30*G7),"")</f>
        <v/>
      </c>
      <c r="H10" s="33" t="str">
        <f>IF($C$3&gt;0,SUM(F10:G10),"")</f>
        <v/>
      </c>
      <c r="I10" s="22"/>
      <c r="J10" s="22"/>
      <c r="K10" s="22"/>
    </row>
    <row r="11" spans="1:15" ht="18.75">
      <c r="A11" s="35" t="s">
        <v>6</v>
      </c>
      <c r="B11" s="36" t="s">
        <v>2</v>
      </c>
      <c r="C11" s="26"/>
      <c r="D11" s="22"/>
      <c r="E11" s="35" t="s">
        <v>6</v>
      </c>
      <c r="F11" s="36" t="s">
        <v>2</v>
      </c>
      <c r="G11" s="37" t="s">
        <v>3</v>
      </c>
      <c r="H11" s="26"/>
      <c r="I11" s="22"/>
      <c r="J11" s="22"/>
      <c r="K11" s="22"/>
    </row>
    <row r="12" spans="1:15">
      <c r="A12" s="28"/>
      <c r="B12" s="25">
        <v>1</v>
      </c>
      <c r="C12" s="26"/>
      <c r="D12" s="22"/>
      <c r="E12" s="28"/>
      <c r="F12" s="25">
        <v>1</v>
      </c>
      <c r="G12" s="27">
        <v>1</v>
      </c>
      <c r="H12" s="26"/>
      <c r="I12" s="22"/>
      <c r="J12" s="22"/>
      <c r="K12" s="22"/>
    </row>
    <row r="13" spans="1:15">
      <c r="A13" s="28" t="s">
        <v>18</v>
      </c>
      <c r="B13" s="29">
        <f>IF($D$3&gt;0,$D$3-20,"")</f>
        <v>5032</v>
      </c>
      <c r="C13" s="30" t="s">
        <v>10</v>
      </c>
      <c r="D13" s="22"/>
      <c r="E13" s="28" t="s">
        <v>18</v>
      </c>
      <c r="F13" s="29">
        <f>IF($D$3&gt;0,$D$3-20,"")</f>
        <v>5032</v>
      </c>
      <c r="G13" s="31">
        <f>IF($D$3&gt;0,$D$3-30,"")</f>
        <v>5022</v>
      </c>
      <c r="H13" s="30" t="s">
        <v>10</v>
      </c>
      <c r="I13" s="22"/>
      <c r="J13" s="22"/>
      <c r="K13" s="22"/>
    </row>
    <row r="14" spans="1:15">
      <c r="A14" s="28" t="s">
        <v>19</v>
      </c>
      <c r="B14" s="43">
        <f>IF($D$3&gt;0,($D$3-B13)*B12,"")</f>
        <v>20</v>
      </c>
      <c r="C14" s="26" t="str">
        <f>IF($C$3&gt;0,SUM(B14:B14),"")</f>
        <v/>
      </c>
      <c r="D14" s="22"/>
      <c r="E14" s="28" t="s">
        <v>19</v>
      </c>
      <c r="F14" s="25">
        <f>IF($D$3&gt;0,($D$3-F13)*F12,"")</f>
        <v>20</v>
      </c>
      <c r="G14" s="25">
        <f>IF($D$3&gt;0,($D$3-G13)*G12,"")</f>
        <v>30</v>
      </c>
      <c r="H14" s="26">
        <f>IF($D$3&gt;0,SUM(F14:G14),"")</f>
        <v>50</v>
      </c>
      <c r="I14" s="22"/>
      <c r="J14" s="22"/>
      <c r="K14" s="22"/>
    </row>
    <row r="15" spans="1:15" ht="15.75" thickBot="1">
      <c r="A15" s="38" t="s">
        <v>20</v>
      </c>
      <c r="B15" s="39">
        <f>IF(AND($D$3&gt;0,$J$3&gt;0),IF($D$3-$J$3&lt;=20,($D$3-$J$3)*B12,20*B12),"")</f>
        <v>20</v>
      </c>
      <c r="C15" s="40">
        <f>IF($D$3&gt;0,SUM(B15:B15),"")</f>
        <v>20</v>
      </c>
      <c r="D15" s="22"/>
      <c r="E15" s="38" t="s">
        <v>20</v>
      </c>
      <c r="F15" s="39">
        <f>IF(AND($D$3&gt;0,$J$3&gt;0),IF($D$3-$J$3&lt;=20,($D$3-$J$3)*F12,20*F12),"")</f>
        <v>20</v>
      </c>
      <c r="G15" s="41">
        <f>IF(AND($D$3&gt;0,$J$3&gt;0),IF($D$3-$J$3&lt;=30,($D$3-$J$3)*G12,30*G12),"")</f>
        <v>30</v>
      </c>
      <c r="H15" s="40">
        <f>IF($D$3&gt;0,SUM(F15:G15),"")</f>
        <v>50</v>
      </c>
      <c r="I15" s="22"/>
      <c r="J15" s="22"/>
      <c r="K15" s="22"/>
    </row>
    <row r="16" spans="1:15" ht="15.75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8.75">
      <c r="A17" s="19" t="s">
        <v>1</v>
      </c>
      <c r="B17" s="20" t="s">
        <v>2</v>
      </c>
      <c r="C17" s="23" t="s">
        <v>3</v>
      </c>
      <c r="D17" s="23" t="s">
        <v>4</v>
      </c>
      <c r="E17" s="21" t="s">
        <v>8</v>
      </c>
      <c r="F17" s="22"/>
      <c r="G17" s="19" t="s">
        <v>1</v>
      </c>
      <c r="H17" s="20" t="s">
        <v>2</v>
      </c>
      <c r="I17" s="23" t="s">
        <v>3</v>
      </c>
      <c r="J17" s="23" t="s">
        <v>4</v>
      </c>
      <c r="K17" s="21" t="s">
        <v>8</v>
      </c>
    </row>
    <row r="18" spans="1:11" ht="26.25">
      <c r="A18" s="24">
        <v>3</v>
      </c>
      <c r="B18" s="25">
        <v>1</v>
      </c>
      <c r="C18" s="27">
        <v>1</v>
      </c>
      <c r="D18" s="27">
        <v>1</v>
      </c>
      <c r="E18" s="26">
        <f>SUM(B18:D18)</f>
        <v>3</v>
      </c>
      <c r="F18" s="22"/>
      <c r="G18" s="42">
        <v>4</v>
      </c>
      <c r="H18" s="25">
        <v>2</v>
      </c>
      <c r="I18" s="27">
        <v>1</v>
      </c>
      <c r="J18" s="27">
        <v>1</v>
      </c>
      <c r="K18" s="26">
        <f>SUM(H18:J18)</f>
        <v>4</v>
      </c>
    </row>
    <row r="19" spans="1:11">
      <c r="A19" s="28" t="s">
        <v>18</v>
      </c>
      <c r="B19" s="29" t="str">
        <f>IF($C$3&gt;0,$C$3+15,"")</f>
        <v/>
      </c>
      <c r="C19" s="31" t="str">
        <f>IF($C$3&gt;0,$C$3+20,"")</f>
        <v/>
      </c>
      <c r="D19" s="31" t="str">
        <f>IF($C$3&gt;0,$C$3+30,"")</f>
        <v/>
      </c>
      <c r="E19" s="30" t="s">
        <v>10</v>
      </c>
      <c r="F19" s="22"/>
      <c r="G19" s="28" t="s">
        <v>18</v>
      </c>
      <c r="H19" s="29" t="str">
        <f>IF($C$3&gt;0,$C$3+15,"")</f>
        <v/>
      </c>
      <c r="I19" s="31" t="str">
        <f>IF($C$3&gt;0,$C$3+20,"")</f>
        <v/>
      </c>
      <c r="J19" s="31" t="str">
        <f>IF($C$3&gt;0,$C$3+30,"")</f>
        <v/>
      </c>
      <c r="K19" s="30" t="s">
        <v>10</v>
      </c>
    </row>
    <row r="20" spans="1:11">
      <c r="A20" s="28" t="s">
        <v>19</v>
      </c>
      <c r="B20" s="27" t="str">
        <f>IF($C$3&gt;0,(B19-$C$3)*B18,"")</f>
        <v/>
      </c>
      <c r="C20" s="27" t="str">
        <f>IF($C$3&gt;0,(C19-$C$3)*C18,"")</f>
        <v/>
      </c>
      <c r="D20" s="27" t="str">
        <f>IF($C$3&gt;0,(D19-$C$3)*D18,"")</f>
        <v/>
      </c>
      <c r="E20" s="26" t="str">
        <f>IF($C$3&gt;0,SUM(B20:D20),"")</f>
        <v/>
      </c>
      <c r="F20" s="22"/>
      <c r="G20" s="28" t="s">
        <v>19</v>
      </c>
      <c r="H20" s="27" t="str">
        <f>IF($C$3&gt;0,(H19-$C$3)*H18,"")</f>
        <v/>
      </c>
      <c r="I20" s="27" t="str">
        <f>IF($C$3&gt;0,(I19-$C$3)*I18,"")</f>
        <v/>
      </c>
      <c r="J20" s="27" t="str">
        <f>IF($C$3&gt;0,(J19-$C$3)*J18,"")</f>
        <v/>
      </c>
      <c r="K20" s="26" t="str">
        <f>IF($C$3&gt;0,SUM(H20:J20),"")</f>
        <v/>
      </c>
    </row>
    <row r="21" spans="1:11">
      <c r="A21" s="28" t="s">
        <v>17</v>
      </c>
      <c r="B21" s="32" t="str">
        <f>IF(AND($C$3&gt;0,$G$3&gt;0),IF($G$3-$C$3&lt;=15,($G$3-$C$3)*B18,15*B18),"")</f>
        <v/>
      </c>
      <c r="C21" s="34" t="str">
        <f>IF(AND($C$3&gt;0,$G$3&gt;0),IF($G$3-$C$3&lt;=20,($G$3-$C$3)*C18,20*C18),"")</f>
        <v/>
      </c>
      <c r="D21" s="34" t="str">
        <f>IF(AND($C$3&gt;0,$G$3&gt;0),IF($G$3-$C$3&lt;=30,($G$3-$C$3)*D18,30*D18),"")</f>
        <v/>
      </c>
      <c r="E21" s="33" t="str">
        <f>IF($C$3&gt;0,SUM(B21:D21),"")</f>
        <v/>
      </c>
      <c r="F21" s="22"/>
      <c r="G21" s="28" t="s">
        <v>17</v>
      </c>
      <c r="H21" s="32" t="str">
        <f>IF(AND($C$3&gt;0,$G$3&gt;0),IF($G$3-$C$3&lt;=15,($G$3-$C$3)*H18,15*H18),"")</f>
        <v/>
      </c>
      <c r="I21" s="34" t="str">
        <f>IF(AND($C$3&gt;0,$G$3&gt;0),IF($G$3-$C$3&lt;=20,($G$3-$C$3)*I18,20*I18),"")</f>
        <v/>
      </c>
      <c r="J21" s="34" t="str">
        <f>IF(AND($C$3&gt;0,$G$3&gt;0),IF($G$3-$C$3&lt;=30,($G$3-$C$3)*J18,30*J18),"")</f>
        <v/>
      </c>
      <c r="K21" s="33" t="str">
        <f>IF($C$3&gt;0,SUM(H21:J21),"")</f>
        <v/>
      </c>
    </row>
    <row r="22" spans="1:11" ht="18.75">
      <c r="A22" s="35" t="s">
        <v>6</v>
      </c>
      <c r="B22" s="36" t="s">
        <v>2</v>
      </c>
      <c r="C22" s="37" t="s">
        <v>3</v>
      </c>
      <c r="D22" s="37" t="s">
        <v>4</v>
      </c>
      <c r="E22" s="26"/>
      <c r="F22" s="22"/>
      <c r="G22" s="35" t="s">
        <v>6</v>
      </c>
      <c r="H22" s="36" t="s">
        <v>2</v>
      </c>
      <c r="I22" s="37" t="s">
        <v>3</v>
      </c>
      <c r="J22" s="37" t="s">
        <v>4</v>
      </c>
      <c r="K22" s="26"/>
    </row>
    <row r="23" spans="1:11">
      <c r="A23" s="28"/>
      <c r="B23" s="25">
        <v>1</v>
      </c>
      <c r="C23" s="27">
        <v>1</v>
      </c>
      <c r="D23" s="27">
        <v>1</v>
      </c>
      <c r="E23" s="26"/>
      <c r="F23" s="22"/>
      <c r="G23" s="28"/>
      <c r="H23" s="25">
        <v>2</v>
      </c>
      <c r="I23" s="27">
        <v>1</v>
      </c>
      <c r="J23" s="27">
        <v>1</v>
      </c>
      <c r="K23" s="26"/>
    </row>
    <row r="24" spans="1:11">
      <c r="A24" s="28" t="s">
        <v>18</v>
      </c>
      <c r="B24" s="29">
        <f>IF($D$3&gt;0,$D$3-15,"")</f>
        <v>5037</v>
      </c>
      <c r="C24" s="31">
        <f>IF($D$3&gt;0,$D$3-20,"")</f>
        <v>5032</v>
      </c>
      <c r="D24" s="31">
        <f>IF($D$3&gt;0,$D$3-30,"")</f>
        <v>5022</v>
      </c>
      <c r="E24" s="30" t="s">
        <v>10</v>
      </c>
      <c r="F24" s="22"/>
      <c r="G24" s="28" t="s">
        <v>18</v>
      </c>
      <c r="H24" s="29">
        <f>IF($D$3&gt;0,$D$3-15,"")</f>
        <v>5037</v>
      </c>
      <c r="I24" s="31">
        <f>IF($D$3&gt;0,$D$3-20,"")</f>
        <v>5032</v>
      </c>
      <c r="J24" s="31">
        <f>IF($D$3&gt;0,$D$3-30,"")</f>
        <v>5022</v>
      </c>
      <c r="K24" s="30" t="s">
        <v>10</v>
      </c>
    </row>
    <row r="25" spans="1:11">
      <c r="A25" s="28" t="s">
        <v>19</v>
      </c>
      <c r="B25" s="43">
        <f>IF($D$3&gt;0,($D$3-B24)*B23,"")</f>
        <v>15</v>
      </c>
      <c r="C25" s="44">
        <f>IF($D$3&gt;0,($D$3-C24)*C23,"")</f>
        <v>20</v>
      </c>
      <c r="D25" s="44">
        <f>IF($D$3&gt;0,($D$3-D24)*D23,"")</f>
        <v>30</v>
      </c>
      <c r="E25" s="26">
        <f>IF($D$3&gt;0,SUM(B25:D25),"")</f>
        <v>65</v>
      </c>
      <c r="F25" s="22"/>
      <c r="G25" s="28" t="s">
        <v>19</v>
      </c>
      <c r="H25" s="43">
        <f>IF($D$3&gt;0,($D$3-H24)*H23,"")</f>
        <v>30</v>
      </c>
      <c r="I25" s="44">
        <f>IF($D$3&gt;0,($D$3-I24)*I23,"")</f>
        <v>20</v>
      </c>
      <c r="J25" s="44">
        <f>IF($D$3&gt;0,($D$3-J24)*J23,"")</f>
        <v>30</v>
      </c>
      <c r="K25" s="26">
        <f>IF($D$3&gt;0,SUM(H25:J25),"")</f>
        <v>80</v>
      </c>
    </row>
    <row r="26" spans="1:11" ht="15.75" thickBot="1">
      <c r="A26" s="38" t="s">
        <v>20</v>
      </c>
      <c r="B26" s="39">
        <f>IF(AND($D$3&gt;0,$J$3&gt;0),IF($D$3-$J$3&lt;=15,($D$3-$J$3)*B23,15*B23),"")</f>
        <v>15</v>
      </c>
      <c r="C26" s="41">
        <f>IF(AND($D$3&gt;0,$J$3&gt;0),IF($D$3-$J$3&lt;=20,($D$3-$J$3)*C23,20*C23),"")</f>
        <v>20</v>
      </c>
      <c r="D26" s="41">
        <f>IF(AND($D$3&gt;0,$J$3&gt;0),IF($D$3-$J$3&lt;=30,($D$3-$J$3)*D23,30*D23),"")</f>
        <v>30</v>
      </c>
      <c r="E26" s="40">
        <f>IF($D$3&gt;0,SUM(B26:D26),"")</f>
        <v>65</v>
      </c>
      <c r="F26" s="22"/>
      <c r="G26" s="38" t="s">
        <v>20</v>
      </c>
      <c r="H26" s="39">
        <f>IF(AND($D$3&gt;0,$J$3&gt;0),IF($D$3-$J$3&lt;=15,($D$3-$J$3)*H23,15*H23),"")</f>
        <v>30</v>
      </c>
      <c r="I26" s="41">
        <f>IF(AND($D$3&gt;0,$J$3&gt;0),IF($D$3-$J$3&lt;=20,($D$3-$J$3)*I23,20*I23),"")</f>
        <v>20</v>
      </c>
      <c r="J26" s="41">
        <f>IF(AND($D$3&gt;0,$J$3&gt;0),IF($D$3-$J$3&lt;=30,($D$3-$J$3)*J23,30*J23),"")</f>
        <v>30</v>
      </c>
      <c r="K26" s="40">
        <f>IF($D$3&gt;0,SUM(H26:J26),"")</f>
        <v>80</v>
      </c>
    </row>
    <row r="27" spans="1:11" ht="15.75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8.75">
      <c r="A28" s="19" t="s">
        <v>1</v>
      </c>
      <c r="B28" s="20" t="s">
        <v>2</v>
      </c>
      <c r="C28" s="23" t="s">
        <v>3</v>
      </c>
      <c r="D28" s="23" t="s">
        <v>4</v>
      </c>
      <c r="E28" s="23" t="s">
        <v>9</v>
      </c>
      <c r="F28" s="21" t="s">
        <v>8</v>
      </c>
      <c r="G28" s="22"/>
      <c r="H28" s="22"/>
      <c r="I28" s="22"/>
      <c r="J28" s="22"/>
      <c r="K28" s="22"/>
    </row>
    <row r="29" spans="1:11" ht="23.25">
      <c r="A29" s="42">
        <v>6</v>
      </c>
      <c r="B29" s="25">
        <v>2</v>
      </c>
      <c r="C29" s="27">
        <v>2</v>
      </c>
      <c r="D29" s="27">
        <v>1</v>
      </c>
      <c r="E29" s="27">
        <v>1</v>
      </c>
      <c r="F29" s="26">
        <f>SUM(B29:E29)</f>
        <v>6</v>
      </c>
      <c r="G29" s="22"/>
      <c r="H29" s="22"/>
      <c r="I29" s="22"/>
      <c r="J29" s="22"/>
      <c r="K29" s="22"/>
    </row>
    <row r="30" spans="1:11">
      <c r="A30" s="28" t="s">
        <v>18</v>
      </c>
      <c r="B30" s="29" t="str">
        <f>IF($C$3&gt;0,$C$3+15,"")</f>
        <v/>
      </c>
      <c r="C30" s="31" t="str">
        <f>IF($C$3&gt;0,$C$3+20,"")</f>
        <v/>
      </c>
      <c r="D30" s="31" t="str">
        <f>IF($C$3&gt;0,$C$3+25,"")</f>
        <v/>
      </c>
      <c r="E30" s="31" t="str">
        <f>IF($C$3&gt;0,$C$3+30,"")</f>
        <v/>
      </c>
      <c r="F30" s="30" t="s">
        <v>10</v>
      </c>
      <c r="G30" s="22"/>
      <c r="H30" s="22"/>
      <c r="I30" s="22"/>
      <c r="J30" s="22"/>
      <c r="K30" s="22"/>
    </row>
    <row r="31" spans="1:11">
      <c r="A31" s="28" t="s">
        <v>19</v>
      </c>
      <c r="B31" s="27" t="str">
        <f t="shared" ref="B31:D31" si="0">IF($C$3&gt;0,(B30-$C$3)*B29,"")</f>
        <v/>
      </c>
      <c r="C31" s="27" t="str">
        <f t="shared" si="0"/>
        <v/>
      </c>
      <c r="D31" s="27" t="str">
        <f t="shared" si="0"/>
        <v/>
      </c>
      <c r="E31" s="27" t="str">
        <f>IF($C$3&gt;0,(E30-$C$3)*E29,"")</f>
        <v/>
      </c>
      <c r="F31" s="26" t="str">
        <f>IF($C$3&gt;0,SUM(B31:E31),"")</f>
        <v/>
      </c>
      <c r="G31" s="22"/>
      <c r="H31" s="22"/>
      <c r="I31" s="22"/>
      <c r="J31" s="22"/>
      <c r="K31" s="22"/>
    </row>
    <row r="32" spans="1:11">
      <c r="A32" s="28" t="s">
        <v>20</v>
      </c>
      <c r="B32" s="32" t="str">
        <f>IF(AND($C$3&gt;0,$G$3&gt;0),IF($G$3-$C$3&lt;=15,($G$3-$C$3)*B29,15*B29),"")</f>
        <v/>
      </c>
      <c r="C32" s="34" t="str">
        <f>IF(AND($C$3&gt;0,$G$3&gt;0),IF($G$3-$C$3&lt;=20,($G$3-$C$3)*C29,20*C29),"")</f>
        <v/>
      </c>
      <c r="D32" s="34" t="str">
        <f>IF(AND($C$3&gt;0,$G$3&gt;0),IF($G$3-$C$3&lt;=25,($G$3-$C$3)*D29,25*D29),"")</f>
        <v/>
      </c>
      <c r="E32" s="34" t="str">
        <f>IF(AND($C$3&gt;0,$G$3&gt;0),IF($G$3-$C$3&lt;=30,($G$3-$C$3)*E29,30*E29),"")</f>
        <v/>
      </c>
      <c r="F32" s="33" t="str">
        <f>IF($C$3&gt;0,SUM(B32:E32),"")</f>
        <v/>
      </c>
      <c r="G32" s="22"/>
      <c r="H32" s="22"/>
      <c r="I32" s="22"/>
      <c r="J32" s="22"/>
      <c r="K32" s="22"/>
    </row>
    <row r="33" spans="1:11" ht="18.75">
      <c r="A33" s="35" t="s">
        <v>6</v>
      </c>
      <c r="B33" s="36" t="s">
        <v>2</v>
      </c>
      <c r="C33" s="37" t="s">
        <v>3</v>
      </c>
      <c r="D33" s="37" t="s">
        <v>4</v>
      </c>
      <c r="E33" s="37" t="s">
        <v>4</v>
      </c>
      <c r="F33" s="45" t="s">
        <v>8</v>
      </c>
      <c r="G33" s="22"/>
      <c r="H33" s="22"/>
      <c r="I33" s="22"/>
      <c r="J33" s="22"/>
      <c r="K33" s="22"/>
    </row>
    <row r="34" spans="1:11">
      <c r="A34" s="28"/>
      <c r="B34" s="25">
        <v>2</v>
      </c>
      <c r="C34" s="27">
        <v>2</v>
      </c>
      <c r="D34" s="27">
        <v>1</v>
      </c>
      <c r="E34" s="27">
        <v>1</v>
      </c>
      <c r="F34" s="26">
        <f>SUM(B34:E34)</f>
        <v>6</v>
      </c>
      <c r="G34" s="22"/>
      <c r="H34" s="22"/>
      <c r="I34" s="22"/>
      <c r="J34" s="22"/>
      <c r="K34" s="22"/>
    </row>
    <row r="35" spans="1:11">
      <c r="A35" s="28" t="s">
        <v>18</v>
      </c>
      <c r="B35" s="29">
        <f>IF($D$3&gt;0,$D$3-15,"")</f>
        <v>5037</v>
      </c>
      <c r="C35" s="31">
        <f>IF($D$3&gt;0,$D$3-20,"")</f>
        <v>5032</v>
      </c>
      <c r="D35" s="31">
        <f>IF($D$3&gt;0,$D$3-25,"")</f>
        <v>5027</v>
      </c>
      <c r="E35" s="31">
        <f>IF($D$3&gt;0,$D$3-30,"")</f>
        <v>5022</v>
      </c>
      <c r="F35" s="30" t="s">
        <v>10</v>
      </c>
      <c r="G35" s="22"/>
      <c r="H35" s="22"/>
      <c r="I35" s="22"/>
      <c r="J35" s="22"/>
      <c r="K35" s="22"/>
    </row>
    <row r="36" spans="1:11">
      <c r="A36" s="28" t="s">
        <v>19</v>
      </c>
      <c r="B36" s="25">
        <f>IF($D$3&gt;0,($D$3-B35)*B34,"")</f>
        <v>30</v>
      </c>
      <c r="C36" s="27">
        <f>IF($D$3&gt;0,($D$3-C35)*C34,"")</f>
        <v>40</v>
      </c>
      <c r="D36" s="27">
        <f>IF($D$3&gt;0,($D$3-D35)*D34,"")</f>
        <v>25</v>
      </c>
      <c r="E36" s="27">
        <f>IF($D$3&gt;0,($D$3-E35)*E34,"")</f>
        <v>30</v>
      </c>
      <c r="F36" s="26">
        <f>IF($D$3&gt;0,SUM(B36:E36),"")</f>
        <v>125</v>
      </c>
      <c r="G36" s="22"/>
      <c r="H36" s="22"/>
      <c r="I36" s="22"/>
      <c r="J36" s="22"/>
      <c r="K36" s="22"/>
    </row>
    <row r="37" spans="1:11" ht="15.75" thickBot="1">
      <c r="A37" s="38" t="s">
        <v>20</v>
      </c>
      <c r="B37" s="39">
        <f>IF(AND($D$3&gt;0,$J$3&gt;0),IF($D$3-$J$3&lt;=15,($D$3-$J$3)*B34,15*B34),"")</f>
        <v>30</v>
      </c>
      <c r="C37" s="41">
        <f>IF(AND($D$3&gt;0,$J$3&gt;0),IF($D$3-$J$3&lt;=20,($D$3-$J$3)*C34,20*C34),"")</f>
        <v>40</v>
      </c>
      <c r="D37" s="41">
        <f>IF(AND($D$3&gt;0,$J$3&gt;0),IF($D$3-$J$3&lt;=25,($D$3-$J$3)*D34,25*D34),"")</f>
        <v>25</v>
      </c>
      <c r="E37" s="41">
        <f>IF(AND($D$3&gt;0,$J$3&gt;0),IF($D$3-$J$3&lt;=30,($D$3-$J$3)*E34,30*E34),"")</f>
        <v>30</v>
      </c>
      <c r="F37" s="40">
        <f>IF($D$3&gt;0,SUM(B37:E37),"")</f>
        <v>125</v>
      </c>
      <c r="G37" s="22"/>
      <c r="H37" s="22"/>
      <c r="I37" s="22"/>
      <c r="J37" s="22"/>
      <c r="K37" s="22"/>
    </row>
  </sheetData>
  <protectedRanges>
    <protectedRange sqref="C3:D3" name="Range3" securityDescriptor="O:WDG:WDD:(A;;CC;;;WD)"/>
    <protectedRange sqref="G3" name="Range1" securityDescriptor="O:WDG:WDD:(A;;CC;;;WD)"/>
    <protectedRange sqref="J3" name="Range2" securityDescriptor="O:WDG:WDD:(A;;CC;;;WD)"/>
    <protectedRange sqref="M3" name="Range4" securityDescriptor="O:WDG:WDD:(A;;CC;;;WD)"/>
  </protectedRanges>
  <mergeCells count="1">
    <mergeCell ref="A1:O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EDS: TAP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Abnash</dc:creator>
  <cp:lastModifiedBy>Abnash</cp:lastModifiedBy>
  <dcterms:created xsi:type="dcterms:W3CDTF">2011-11-24T10:19:18Z</dcterms:created>
  <dcterms:modified xsi:type="dcterms:W3CDTF">2012-01-15T00:24:22Z</dcterms:modified>
</cp:coreProperties>
</file>